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tj-v1100.ptj-fzj.kfa-juelich.de\BEREICH\BIO\02_BIO\Vorhaben_BMBF\KMUi-Bioökonomie\Allgemeines\ÖA - Webseiten, Meldungen, Präsentationen\KMUIBÖ - Kalkulationsmustertabelle\"/>
    </mc:Choice>
  </mc:AlternateContent>
  <xr:revisionPtr revIDLastSave="0" documentId="8_{F3458879-F4D8-4B6F-B247-F45B24AC32CF}" xr6:coauthVersionLast="47" xr6:coauthVersionMax="47" xr10:uidLastSave="{00000000-0000-0000-0000-000000000000}"/>
  <bookViews>
    <workbookView xWindow="2916" yWindow="1224" windowWidth="22080" windowHeight="15036" xr2:uid="{00000000-000D-0000-FFFF-FFFF00000000}"/>
  </bookViews>
  <sheets>
    <sheet name="Verbundprojekte" sheetId="2" r:id="rId1"/>
  </sheets>
  <definedNames>
    <definedName name="_xlnm.Print_Area" localSheetId="0">Verbundprojekte!$A$1:$J$27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2" l="1"/>
  <c r="J14" i="2"/>
  <c r="J13" i="2"/>
  <c r="J20" i="2" l="1"/>
  <c r="J24" i="2" l="1"/>
  <c r="J22" i="2"/>
  <c r="H13" i="2"/>
  <c r="H14" i="2"/>
  <c r="F14" i="2"/>
  <c r="F13" i="2"/>
  <c r="D14" i="2"/>
  <c r="D13" i="2"/>
  <c r="F15" i="2" l="1"/>
  <c r="F20" i="2" s="1"/>
  <c r="H20" i="2"/>
  <c r="H21" i="2" s="1"/>
  <c r="D20" i="2"/>
  <c r="D24" i="2" l="1"/>
  <c r="D22" i="2"/>
  <c r="F24" i="2"/>
  <c r="F22" i="2"/>
  <c r="H22" i="2"/>
  <c r="D25" i="2"/>
  <c r="H24" i="2" l="1"/>
  <c r="C26" i="2" l="1"/>
  <c r="D27" i="2" s="1"/>
</calcChain>
</file>

<file path=xl/sharedStrings.xml><?xml version="1.0" encoding="utf-8"?>
<sst xmlns="http://schemas.openxmlformats.org/spreadsheetml/2006/main" count="49" uniqueCount="44">
  <si>
    <t xml:space="preserve">beteiligte Verbundpartner: </t>
  </si>
  <si>
    <t>Reisekosten</t>
  </si>
  <si>
    <t>Thema des Verbundes:</t>
  </si>
  <si>
    <t>24 PM</t>
  </si>
  <si>
    <t>36 PM</t>
  </si>
  <si>
    <t>12 PM</t>
  </si>
  <si>
    <t>Kostenart</t>
  </si>
  <si>
    <t>Materialkosten</t>
  </si>
  <si>
    <t xml:space="preserve">geplante Projektlaufzeit (in Jahren): </t>
  </si>
  <si>
    <t>Unternehmen B</t>
  </si>
  <si>
    <t>Personalkosten</t>
  </si>
  <si>
    <t>FuE - Fremdleistungen</t>
  </si>
  <si>
    <t xml:space="preserve">Förderquote </t>
  </si>
  <si>
    <t>Patentierungskosten**</t>
  </si>
  <si>
    <t>** nur bei KMU zuwendungsfähig</t>
  </si>
  <si>
    <t>18 PM</t>
  </si>
  <si>
    <t>Projektpauschale***</t>
  </si>
  <si>
    <t>*** nur für Hochschulen und Universitäten (20% der Zuwendung)</t>
  </si>
  <si>
    <t>Forschungs-
einrichtung D</t>
  </si>
  <si>
    <t>KMU A</t>
  </si>
  <si>
    <t>Verbundförderquote</t>
  </si>
  <si>
    <t>Abschreibungen auf vorhabenspezifische Geräte</t>
  </si>
  <si>
    <t>****</t>
  </si>
  <si>
    <t xml:space="preserve">bis zu </t>
  </si>
  <si>
    <t>**** FE-spezif. Overhead/Gemeinkostenverrechnungssatz</t>
  </si>
  <si>
    <t>*</t>
  </si>
  <si>
    <t>(Personal)gemeinkosten</t>
  </si>
  <si>
    <t>weitere 'sonstige unmittelbare Vorhabenkosten'</t>
  </si>
  <si>
    <t>Hochschule C</t>
  </si>
  <si>
    <t>A = KMU od. mittelständ. Unternehmen = Projektkoordinator
B = weiteres Unternehmen, auch Großunternehmen
C = Universität, Hochschule
D = Forschungseinrichtung, z.B. FhI, MPI, HZ u. Sonstige</t>
  </si>
  <si>
    <t xml:space="preserve"> zur Abschätzung der voraussichtlichen projektbezogenen Kosten/Ausgaben</t>
  </si>
  <si>
    <t>Kalkulationsmustertabelle KMU-innovativ: Bioökonomie</t>
  </si>
  <si>
    <t>Summe Kosten / Ausgaben</t>
  </si>
  <si>
    <t>Projektsumme des Vorhabens</t>
  </si>
  <si>
    <t>beantragte Fördersumme für das Vorhaben</t>
  </si>
  <si>
    <t>Gesamtprojektkosten</t>
  </si>
  <si>
    <t>techn. MA</t>
  </si>
  <si>
    <t>wissenschaftl. MA, Ing.</t>
  </si>
  <si>
    <t>beantragte Zuwendung (Fördersumme)</t>
  </si>
  <si>
    <t xml:space="preserve">Alle Zahlen sind Beispiele!
</t>
  </si>
  <si>
    <r>
      <t xml:space="preserve">Bei Wahl der pauschalierten Abrechnung sind die „Richtlinien für Zuwendungsanträge auf Kostenbasis von Unternehmen der gewerblichen Wirtschaft (AZK)“, Seite 5 zu beachten: (https://foerderportal.bund.de/easy/easy_index.php?auswahl=formularschrank_foerderportal&amp;formularschrank=bmftr#t2)
</t>
    </r>
    <r>
      <rPr>
        <b/>
        <i/>
        <sz val="10"/>
        <rFont val="Arial"/>
        <family val="2"/>
      </rPr>
      <t>„Der Antragsteller bestätigt mit der Antragstellung, dass er auf Basis der ihm vorliegenden Informationen keine konkreten Anhaltspunkte dafür hat, dass der nach Ziff. 2.4.2. ermittelte Zuschlag (NKBF-2017 Pauschale) höher ist als 20% des Gesamtbetrags der beihilfefähigen Kosten des Forschungs-und Entwicklungsvorhabens gemäß Art. 25 Abs. 3 lit. a-d AGVO (AGVO-Gemeinkostenpauschale).“</t>
    </r>
  </si>
  <si>
    <t>* individueller Gemeinkostenzuschlag auf Personaleinzelkosten bei Abrechnung nach Preis LS (bitte händisch in der Formel der Zellen D15 bzw. F15 anpassen) oder 100% auf Personaleinzelkosten bei pauschalierter Abrechnung (wie in dieser Beispieltabelle ausgeführt)</t>
  </si>
  <si>
    <t>z.B.</t>
  </si>
  <si>
    <t>z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</si>
</sst>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€&quot;"/>
    <numFmt numFmtId="165" formatCode="_-* #,##0.00\ [$€]_-;\-* #,##0.00\ [$€]_-;_-* &quot;-&quot;??\ [$€]_-;_-@_-"/>
    <numFmt numFmtId="166" formatCode="_-* #,##0.0\ [$€]_-;\-* #,##0.0\ [$€]_-;_-* &quot;-&quot;??\ [$€]_-;_-@_-"/>
    <numFmt numFmtId="167" formatCode="_-* #,##0\ [$€]_-;\-* #,##0\ [$€]_-;_-* &quot;-&quot;??\ [$€]_-;_-@_-"/>
  </numFmts>
  <fonts count="14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2"/>
      <color indexed="62"/>
      <name val="Arial"/>
      <family val="2"/>
    </font>
    <font>
      <b/>
      <sz val="18"/>
      <name val="Arial"/>
      <family val="2"/>
    </font>
    <font>
      <b/>
      <sz val="11"/>
      <color rgb="FFFF000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Border="1"/>
    <xf numFmtId="0" fontId="7" fillId="0" borderId="0" xfId="0" applyFont="1" applyBorder="1"/>
    <xf numFmtId="0" fontId="7" fillId="0" borderId="1" xfId="0" applyFont="1" applyBorder="1"/>
    <xf numFmtId="0" fontId="0" fillId="2" borderId="0" xfId="0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3" xfId="0" applyNumberFormat="1" applyFill="1" applyBorder="1" applyAlignment="1">
      <alignment vertical="center"/>
    </xf>
    <xf numFmtId="167" fontId="0" fillId="2" borderId="3" xfId="1" applyNumberFormat="1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66" fontId="0" fillId="2" borderId="3" xfId="1" applyNumberFormat="1" applyFont="1" applyFill="1" applyBorder="1" applyAlignment="1">
      <alignment horizontal="center" vertical="center"/>
    </xf>
    <xf numFmtId="165" fontId="0" fillId="2" borderId="3" xfId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5" fontId="0" fillId="2" borderId="5" xfId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49" fontId="0" fillId="2" borderId="2" xfId="0" applyNumberFormat="1" applyFill="1" applyBorder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167" fontId="0" fillId="2" borderId="0" xfId="1" applyNumberFormat="1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167" fontId="0" fillId="2" borderId="8" xfId="1" applyNumberFormat="1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165" fontId="0" fillId="2" borderId="5" xfId="1" applyFont="1" applyFill="1" applyBorder="1" applyAlignment="1">
      <alignment horizontal="center" vertical="center"/>
    </xf>
    <xf numFmtId="165" fontId="0" fillId="2" borderId="0" xfId="1" applyFont="1" applyFill="1" applyBorder="1" applyAlignment="1">
      <alignment horizontal="center" vertical="center"/>
    </xf>
    <xf numFmtId="167" fontId="0" fillId="2" borderId="7" xfId="1" applyNumberFormat="1" applyFont="1" applyFill="1" applyBorder="1" applyAlignment="1">
      <alignment vertical="center"/>
    </xf>
    <xf numFmtId="0" fontId="5" fillId="3" borderId="7" xfId="0" applyFont="1" applyFill="1" applyBorder="1"/>
    <xf numFmtId="0" fontId="6" fillId="3" borderId="11" xfId="0" applyFont="1" applyFill="1" applyBorder="1"/>
    <xf numFmtId="0" fontId="0" fillId="3" borderId="11" xfId="0" applyFill="1" applyBorder="1"/>
    <xf numFmtId="0" fontId="0" fillId="3" borderId="8" xfId="0" applyFill="1" applyBorder="1"/>
    <xf numFmtId="0" fontId="10" fillId="3" borderId="2" xfId="0" applyFont="1" applyFill="1" applyBorder="1"/>
    <xf numFmtId="0" fontId="2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3" xfId="0" applyFill="1" applyBorder="1"/>
    <xf numFmtId="0" fontId="2" fillId="3" borderId="4" xfId="0" applyFont="1" applyFill="1" applyBorder="1"/>
    <xf numFmtId="0" fontId="2" fillId="3" borderId="6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0" fillId="3" borderId="2" xfId="0" applyFill="1" applyBorder="1" applyAlignment="1">
      <alignment vertical="center"/>
    </xf>
    <xf numFmtId="167" fontId="1" fillId="3" borderId="3" xfId="1" applyNumberFormat="1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164" fontId="0" fillId="3" borderId="3" xfId="0" applyNumberFormat="1" applyFill="1" applyBorder="1" applyAlignment="1">
      <alignment vertical="center"/>
    </xf>
    <xf numFmtId="167" fontId="1" fillId="3" borderId="0" xfId="1" applyNumberFormat="1" applyFont="1" applyFill="1" applyBorder="1" applyAlignment="1">
      <alignment vertical="center"/>
    </xf>
    <xf numFmtId="165" fontId="1" fillId="3" borderId="0" xfId="1" applyFont="1" applyFill="1" applyBorder="1" applyAlignment="1">
      <alignment horizontal="center" vertical="center"/>
    </xf>
    <xf numFmtId="165" fontId="1" fillId="3" borderId="3" xfId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9" fontId="3" fillId="3" borderId="5" xfId="2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0" fillId="3" borderId="14" xfId="0" applyFill="1" applyBorder="1" applyAlignment="1">
      <alignment vertical="center"/>
    </xf>
    <xf numFmtId="164" fontId="3" fillId="3" borderId="13" xfId="0" applyNumberFormat="1" applyFont="1" applyFill="1" applyBorder="1" applyAlignment="1">
      <alignment vertical="center"/>
    </xf>
    <xf numFmtId="164" fontId="3" fillId="3" borderId="14" xfId="0" applyNumberFormat="1" applyFont="1" applyFill="1" applyBorder="1" applyAlignment="1">
      <alignment vertical="center"/>
    </xf>
    <xf numFmtId="0" fontId="0" fillId="3" borderId="15" xfId="0" applyFill="1" applyBorder="1" applyAlignment="1">
      <alignment horizontal="center" vertical="center"/>
    </xf>
    <xf numFmtId="164" fontId="6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9" fontId="6" fillId="2" borderId="3" xfId="2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9" fontId="6" fillId="2" borderId="0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9" fontId="6" fillId="2" borderId="3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164" fontId="3" fillId="3" borderId="15" xfId="0" applyNumberFormat="1" applyFont="1" applyFill="1" applyBorder="1" applyAlignment="1">
      <alignment vertical="center"/>
    </xf>
    <xf numFmtId="164" fontId="3" fillId="3" borderId="16" xfId="0" applyNumberFormat="1" applyFont="1" applyFill="1" applyBorder="1" applyAlignment="1">
      <alignment vertical="center"/>
    </xf>
    <xf numFmtId="164" fontId="3" fillId="3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3" borderId="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11" fillId="0" borderId="1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/>
    </xf>
    <xf numFmtId="0" fontId="7" fillId="0" borderId="0" xfId="0" applyFont="1" applyBorder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3">
    <cellStyle name="Euro" xfId="1" xr:uid="{00000000-0005-0000-0000-000000000000}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topLeftCell="A9" zoomScaleNormal="100" workbookViewId="0">
      <selection activeCell="E24" sqref="E24"/>
    </sheetView>
  </sheetViews>
  <sheetFormatPr baseColWidth="10" defaultRowHeight="13.2" x14ac:dyDescent="0.25"/>
  <cols>
    <col min="1" max="1" width="18.5546875" customWidth="1"/>
    <col min="2" max="2" width="21.44140625" customWidth="1"/>
    <col min="3" max="3" width="9" customWidth="1"/>
    <col min="4" max="4" width="11.44140625" customWidth="1"/>
    <col min="5" max="5" width="9.44140625" customWidth="1"/>
    <col min="6" max="6" width="9.44140625" bestFit="1" customWidth="1"/>
    <col min="7" max="8" width="9.44140625" customWidth="1"/>
    <col min="9" max="9" width="9.109375" customWidth="1"/>
    <col min="10" max="10" width="10.88671875" customWidth="1"/>
    <col min="13" max="13" width="4.5546875" customWidth="1"/>
  </cols>
  <sheetData>
    <row r="1" spans="1:10" ht="7.5" customHeight="1" x14ac:dyDescent="0.3">
      <c r="A1" s="29"/>
      <c r="B1" s="30"/>
      <c r="C1" s="30"/>
      <c r="D1" s="31"/>
      <c r="E1" s="31"/>
      <c r="F1" s="31"/>
      <c r="G1" s="31"/>
      <c r="H1" s="31"/>
      <c r="I1" s="31"/>
      <c r="J1" s="32"/>
    </row>
    <row r="2" spans="1:10" ht="22.8" x14ac:dyDescent="0.4">
      <c r="A2" s="33" t="s">
        <v>31</v>
      </c>
      <c r="B2" s="34"/>
      <c r="C2" s="35"/>
      <c r="D2" s="36"/>
      <c r="E2" s="34"/>
      <c r="F2" s="37"/>
      <c r="G2" s="37"/>
      <c r="H2" s="37"/>
      <c r="I2" s="37"/>
      <c r="J2" s="38"/>
    </row>
    <row r="3" spans="1:10" ht="15.75" customHeight="1" x14ac:dyDescent="0.3">
      <c r="A3" s="98" t="s">
        <v>30</v>
      </c>
      <c r="B3" s="99"/>
      <c r="C3" s="99"/>
      <c r="D3" s="99"/>
      <c r="E3" s="99"/>
      <c r="F3" s="99"/>
      <c r="G3" s="99"/>
      <c r="H3" s="99"/>
      <c r="I3" s="99"/>
      <c r="J3" s="38"/>
    </row>
    <row r="4" spans="1:10" ht="8.4" customHeight="1" thickBot="1" x14ac:dyDescent="0.35">
      <c r="A4" s="39"/>
      <c r="B4" s="40"/>
      <c r="C4" s="41"/>
      <c r="D4" s="41"/>
      <c r="E4" s="41"/>
      <c r="F4" s="41"/>
      <c r="G4" s="41"/>
      <c r="H4" s="41"/>
      <c r="I4" s="41"/>
      <c r="J4" s="42"/>
    </row>
    <row r="5" spans="1:10" ht="15.75" customHeight="1" x14ac:dyDescent="0.25">
      <c r="A5" s="101" t="s">
        <v>2</v>
      </c>
      <c r="B5" s="100"/>
      <c r="C5" s="100"/>
      <c r="D5" s="100"/>
      <c r="E5" s="100"/>
      <c r="F5" s="100"/>
      <c r="G5" s="100"/>
      <c r="H5" s="100"/>
      <c r="I5" s="100"/>
      <c r="J5" s="1"/>
    </row>
    <row r="6" spans="1:10" ht="15.75" customHeight="1" x14ac:dyDescent="0.25">
      <c r="A6" s="3" t="s">
        <v>8</v>
      </c>
      <c r="B6" s="2"/>
      <c r="C6" s="100">
        <v>3</v>
      </c>
      <c r="D6" s="100"/>
      <c r="E6" s="100"/>
      <c r="F6" s="100"/>
      <c r="G6" s="100"/>
      <c r="H6" s="100"/>
      <c r="I6" s="100"/>
      <c r="J6" s="1"/>
    </row>
    <row r="7" spans="1:10" ht="60" customHeight="1" x14ac:dyDescent="0.25">
      <c r="A7" s="21" t="s">
        <v>0</v>
      </c>
      <c r="B7" s="20"/>
      <c r="C7" s="110" t="s">
        <v>29</v>
      </c>
      <c r="D7" s="110"/>
      <c r="E7" s="110"/>
      <c r="F7" s="110"/>
      <c r="G7" s="110"/>
      <c r="H7" s="110"/>
      <c r="I7" s="110"/>
      <c r="J7" s="110"/>
    </row>
    <row r="8" spans="1:10" ht="96.75" customHeight="1" thickBot="1" x14ac:dyDescent="0.3">
      <c r="A8" s="108" t="s">
        <v>39</v>
      </c>
      <c r="B8" s="109"/>
      <c r="C8" s="109"/>
      <c r="D8" s="109"/>
      <c r="E8" s="109"/>
      <c r="F8" s="109"/>
      <c r="G8" s="109"/>
      <c r="H8" s="109"/>
      <c r="I8" s="109"/>
      <c r="J8" s="109"/>
    </row>
    <row r="9" spans="1:10" ht="34.5" customHeight="1" thickBot="1" x14ac:dyDescent="0.3">
      <c r="A9" s="102" t="s">
        <v>6</v>
      </c>
      <c r="B9" s="103"/>
      <c r="C9" s="80" t="s">
        <v>19</v>
      </c>
      <c r="D9" s="81"/>
      <c r="E9" s="102" t="s">
        <v>9</v>
      </c>
      <c r="F9" s="103"/>
      <c r="G9" s="80" t="s">
        <v>28</v>
      </c>
      <c r="H9" s="81"/>
      <c r="I9" s="80" t="s">
        <v>18</v>
      </c>
      <c r="J9" s="81"/>
    </row>
    <row r="10" spans="1:10" ht="17.399999999999999" customHeight="1" x14ac:dyDescent="0.25">
      <c r="A10" s="90" t="s">
        <v>7</v>
      </c>
      <c r="B10" s="91"/>
      <c r="C10" s="77"/>
      <c r="D10" s="7">
        <v>45000</v>
      </c>
      <c r="E10" s="23"/>
      <c r="F10" s="24">
        <v>25000</v>
      </c>
      <c r="G10" s="22"/>
      <c r="H10" s="22">
        <v>25000</v>
      </c>
      <c r="I10" s="28"/>
      <c r="J10" s="24">
        <v>20000</v>
      </c>
    </row>
    <row r="11" spans="1:10" ht="16.5" customHeight="1" x14ac:dyDescent="0.25">
      <c r="A11" s="88" t="s">
        <v>11</v>
      </c>
      <c r="B11" s="89"/>
      <c r="C11" s="43"/>
      <c r="D11" s="44">
        <v>5000</v>
      </c>
      <c r="E11" s="43"/>
      <c r="F11" s="44">
        <v>5000</v>
      </c>
      <c r="G11" s="45"/>
      <c r="H11" s="45"/>
      <c r="I11" s="43"/>
      <c r="J11" s="44">
        <v>5000</v>
      </c>
    </row>
    <row r="12" spans="1:10" ht="15" customHeight="1" x14ac:dyDescent="0.25">
      <c r="A12" s="84" t="s">
        <v>10</v>
      </c>
      <c r="B12" s="85"/>
      <c r="C12" s="6"/>
      <c r="D12" s="9"/>
      <c r="E12" s="6"/>
      <c r="F12" s="9"/>
      <c r="G12" s="4"/>
      <c r="H12" s="4"/>
      <c r="I12" s="6"/>
      <c r="J12" s="9"/>
    </row>
    <row r="13" spans="1:10" x14ac:dyDescent="0.25">
      <c r="A13" s="6"/>
      <c r="B13" s="9" t="s">
        <v>37</v>
      </c>
      <c r="C13" s="10" t="s">
        <v>3</v>
      </c>
      <c r="D13" s="7">
        <f>24*4583.33</f>
        <v>109999.92</v>
      </c>
      <c r="E13" s="19" t="s">
        <v>5</v>
      </c>
      <c r="F13" s="8">
        <f>12*5000</f>
        <v>60000</v>
      </c>
      <c r="G13" s="11" t="s">
        <v>5</v>
      </c>
      <c r="H13" s="22">
        <f>12*5000</f>
        <v>60000</v>
      </c>
      <c r="I13" s="19" t="s">
        <v>5</v>
      </c>
      <c r="J13" s="8">
        <f>12*5500</f>
        <v>66000</v>
      </c>
    </row>
    <row r="14" spans="1:10" x14ac:dyDescent="0.25">
      <c r="A14" s="6"/>
      <c r="B14" s="9" t="s">
        <v>36</v>
      </c>
      <c r="C14" s="10" t="s">
        <v>4</v>
      </c>
      <c r="D14" s="7">
        <f>36*3333.33</f>
        <v>119999.88</v>
      </c>
      <c r="E14" s="10" t="s">
        <v>3</v>
      </c>
      <c r="F14" s="8">
        <f>24*3333.33</f>
        <v>79999.92</v>
      </c>
      <c r="G14" s="12" t="s">
        <v>3</v>
      </c>
      <c r="H14" s="22">
        <f>24*3333.33</f>
        <v>79999.92</v>
      </c>
      <c r="I14" s="10" t="s">
        <v>15</v>
      </c>
      <c r="J14" s="8">
        <f>18*3333.33</f>
        <v>59999.94</v>
      </c>
    </row>
    <row r="15" spans="1:10" x14ac:dyDescent="0.25">
      <c r="A15" s="6"/>
      <c r="B15" s="9" t="s">
        <v>26</v>
      </c>
      <c r="C15" s="10" t="s">
        <v>25</v>
      </c>
      <c r="D15" s="7">
        <f>(D14+D13)*100%</f>
        <v>229999.8</v>
      </c>
      <c r="E15" s="10" t="s">
        <v>25</v>
      </c>
      <c r="F15" s="7">
        <f>(F14+F13)*100%</f>
        <v>139999.91999999998</v>
      </c>
      <c r="G15" s="4"/>
      <c r="H15" s="22">
        <v>0</v>
      </c>
      <c r="I15" s="10" t="s">
        <v>22</v>
      </c>
      <c r="J15" s="8"/>
    </row>
    <row r="16" spans="1:10" ht="17.399999999999999" customHeight="1" x14ac:dyDescent="0.25">
      <c r="A16" s="43" t="s">
        <v>1</v>
      </c>
      <c r="B16" s="46"/>
      <c r="C16" s="43"/>
      <c r="D16" s="47">
        <v>2500</v>
      </c>
      <c r="E16" s="43"/>
      <c r="F16" s="44">
        <v>2500</v>
      </c>
      <c r="G16" s="45"/>
      <c r="H16" s="48">
        <v>2500</v>
      </c>
      <c r="I16" s="43"/>
      <c r="J16" s="44">
        <v>1500</v>
      </c>
    </row>
    <row r="17" spans="1:13" ht="18.75" customHeight="1" x14ac:dyDescent="0.25">
      <c r="A17" s="106" t="s">
        <v>21</v>
      </c>
      <c r="B17" s="107"/>
      <c r="C17" s="6"/>
      <c r="D17" s="7">
        <v>20000</v>
      </c>
      <c r="E17" s="6"/>
      <c r="F17" s="13">
        <v>0</v>
      </c>
      <c r="G17" s="4"/>
      <c r="H17" s="27">
        <v>0</v>
      </c>
      <c r="I17" s="6"/>
      <c r="J17" s="14">
        <v>0</v>
      </c>
    </row>
    <row r="18" spans="1:13" ht="15.75" customHeight="1" x14ac:dyDescent="0.25">
      <c r="A18" s="88" t="s">
        <v>13</v>
      </c>
      <c r="B18" s="89"/>
      <c r="C18" s="43"/>
      <c r="D18" s="47">
        <v>15000</v>
      </c>
      <c r="E18" s="43"/>
      <c r="F18" s="44">
        <v>25000</v>
      </c>
      <c r="G18" s="45"/>
      <c r="H18" s="49">
        <v>0</v>
      </c>
      <c r="I18" s="43"/>
      <c r="J18" s="50">
        <v>0</v>
      </c>
    </row>
    <row r="19" spans="1:13" ht="18.75" customHeight="1" thickBot="1" x14ac:dyDescent="0.3">
      <c r="A19" s="86" t="s">
        <v>27</v>
      </c>
      <c r="B19" s="87"/>
      <c r="C19" s="15"/>
      <c r="D19" s="16">
        <v>0</v>
      </c>
      <c r="E19" s="25"/>
      <c r="F19" s="26">
        <v>0</v>
      </c>
      <c r="G19" s="12"/>
      <c r="H19" s="27">
        <v>0</v>
      </c>
      <c r="I19" s="25"/>
      <c r="J19" s="26">
        <v>0</v>
      </c>
    </row>
    <row r="20" spans="1:13" ht="21.15" customHeight="1" x14ac:dyDescent="0.25">
      <c r="A20" s="104" t="s">
        <v>32</v>
      </c>
      <c r="B20" s="105"/>
      <c r="C20" s="51"/>
      <c r="D20" s="52">
        <f>SUM(D10:D19)</f>
        <v>547499.6</v>
      </c>
      <c r="E20" s="53"/>
      <c r="F20" s="52">
        <f>SUM(F10:F19)</f>
        <v>337499.83999999997</v>
      </c>
      <c r="G20" s="54"/>
      <c r="H20" s="54">
        <f>SUM(H10:H19)</f>
        <v>167499.91999999998</v>
      </c>
      <c r="I20" s="53"/>
      <c r="J20" s="52">
        <f>J19+J18+J17+J16+J15+J14+J13+J11+J10</f>
        <v>152499.94</v>
      </c>
    </row>
    <row r="21" spans="1:13" ht="21.15" customHeight="1" x14ac:dyDescent="0.25">
      <c r="A21" s="84" t="s">
        <v>16</v>
      </c>
      <c r="B21" s="85"/>
      <c r="C21" s="4"/>
      <c r="D21" s="17"/>
      <c r="E21" s="18"/>
      <c r="F21" s="17"/>
      <c r="G21" s="5"/>
      <c r="H21" s="66">
        <f>H20*0.2</f>
        <v>33499.983999999997</v>
      </c>
      <c r="I21" s="10"/>
      <c r="J21" s="59"/>
    </row>
    <row r="22" spans="1:13" ht="21.15" customHeight="1" x14ac:dyDescent="0.25">
      <c r="A22" s="60" t="s">
        <v>35</v>
      </c>
      <c r="B22" s="61"/>
      <c r="C22" s="62"/>
      <c r="D22" s="63">
        <f>SUM(D20:D21)</f>
        <v>547499.6</v>
      </c>
      <c r="E22" s="64"/>
      <c r="F22" s="63">
        <f>SUM(F20:F21)</f>
        <v>337499.83999999997</v>
      </c>
      <c r="G22" s="64"/>
      <c r="H22" s="64">
        <f>SUM(H20:H21)</f>
        <v>200999.90399999998</v>
      </c>
      <c r="I22" s="65"/>
      <c r="J22" s="76">
        <f>SUM(J20:J21)</f>
        <v>152499.94</v>
      </c>
    </row>
    <row r="23" spans="1:13" ht="21.15" customHeight="1" x14ac:dyDescent="0.25">
      <c r="A23" s="84" t="s">
        <v>12</v>
      </c>
      <c r="B23" s="85"/>
      <c r="C23" s="67" t="s">
        <v>42</v>
      </c>
      <c r="D23" s="68">
        <v>0.5</v>
      </c>
      <c r="E23" s="67" t="s">
        <v>43</v>
      </c>
      <c r="F23" s="68">
        <v>0.25</v>
      </c>
      <c r="G23" s="69"/>
      <c r="H23" s="70">
        <v>1</v>
      </c>
      <c r="I23" s="71" t="s">
        <v>23</v>
      </c>
      <c r="J23" s="72">
        <v>1</v>
      </c>
    </row>
    <row r="24" spans="1:13" ht="20.399999999999999" customHeight="1" x14ac:dyDescent="0.25">
      <c r="A24" s="82" t="s">
        <v>38</v>
      </c>
      <c r="B24" s="83"/>
      <c r="C24" s="62"/>
      <c r="D24" s="63">
        <f>D20*D23</f>
        <v>273749.8</v>
      </c>
      <c r="E24" s="74"/>
      <c r="F24" s="63">
        <f>F20*F23</f>
        <v>84374.959999999992</v>
      </c>
      <c r="G24" s="64"/>
      <c r="H24" s="64">
        <f>H20*H23+H21</f>
        <v>200999.90399999998</v>
      </c>
      <c r="I24" s="74"/>
      <c r="J24" s="75">
        <f>J20*J23</f>
        <v>152499.94</v>
      </c>
    </row>
    <row r="25" spans="1:13" ht="21.15" customHeight="1" x14ac:dyDescent="0.25">
      <c r="A25" s="73" t="s">
        <v>33</v>
      </c>
      <c r="B25" s="58"/>
      <c r="C25" s="43"/>
      <c r="D25" s="55">
        <f>D20+F20+H20+H21+J20</f>
        <v>1238499.2839999998</v>
      </c>
    </row>
    <row r="26" spans="1:13" ht="20.399999999999999" customHeight="1" x14ac:dyDescent="0.25">
      <c r="A26" s="18" t="s">
        <v>34</v>
      </c>
      <c r="B26" s="5"/>
      <c r="C26" s="92">
        <f>D24+F24+H24+J24</f>
        <v>711624.60400000005</v>
      </c>
      <c r="D26" s="93"/>
    </row>
    <row r="27" spans="1:13" ht="21.15" customHeight="1" thickBot="1" x14ac:dyDescent="0.3">
      <c r="A27" s="96" t="s">
        <v>20</v>
      </c>
      <c r="B27" s="97"/>
      <c r="C27" s="56"/>
      <c r="D27" s="57">
        <f>C26/D25</f>
        <v>0.57458620541277616</v>
      </c>
    </row>
    <row r="28" spans="1:13" ht="27.6" customHeight="1" x14ac:dyDescent="0.25">
      <c r="A28" s="111" t="s">
        <v>41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</row>
    <row r="29" spans="1:13" ht="70.2" customHeight="1" x14ac:dyDescent="0.25">
      <c r="A29" s="111" t="s">
        <v>40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2"/>
      <c r="M29" s="112"/>
    </row>
    <row r="30" spans="1:13" ht="4.5" customHeight="1" x14ac:dyDescent="0.25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</row>
    <row r="31" spans="1:13" ht="15.75" customHeight="1" x14ac:dyDescent="0.25">
      <c r="A31" s="94" t="s">
        <v>14</v>
      </c>
      <c r="B31" s="95"/>
      <c r="C31" s="95"/>
      <c r="D31" s="95"/>
      <c r="E31" s="95"/>
      <c r="F31" s="95"/>
      <c r="H31" s="78"/>
      <c r="I31" s="78"/>
      <c r="J31" s="78"/>
    </row>
    <row r="32" spans="1:13" ht="4.5" customHeight="1" x14ac:dyDescent="0.25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</row>
    <row r="33" spans="1:7" x14ac:dyDescent="0.25">
      <c r="A33" t="s">
        <v>17</v>
      </c>
      <c r="E33" s="1"/>
      <c r="F33" s="1"/>
    </row>
    <row r="34" spans="1:7" ht="4.5" customHeight="1" x14ac:dyDescent="0.25">
      <c r="E34" s="1"/>
      <c r="F34" s="1"/>
    </row>
    <row r="35" spans="1:7" x14ac:dyDescent="0.25">
      <c r="A35" s="78" t="s">
        <v>24</v>
      </c>
      <c r="B35" s="78"/>
      <c r="C35" s="78"/>
      <c r="D35" s="78"/>
      <c r="E35" s="78"/>
      <c r="F35" s="78"/>
      <c r="G35" s="78"/>
    </row>
  </sheetData>
  <mergeCells count="26">
    <mergeCell ref="C7:J7"/>
    <mergeCell ref="A18:B18"/>
    <mergeCell ref="A29:M29"/>
    <mergeCell ref="A28:M28"/>
    <mergeCell ref="C26:D26"/>
    <mergeCell ref="A31:F31"/>
    <mergeCell ref="A27:B27"/>
    <mergeCell ref="A3:I3"/>
    <mergeCell ref="C5:I5"/>
    <mergeCell ref="C6:I6"/>
    <mergeCell ref="A5:B5"/>
    <mergeCell ref="A21:B21"/>
    <mergeCell ref="A9:B9"/>
    <mergeCell ref="C9:D9"/>
    <mergeCell ref="E9:F9"/>
    <mergeCell ref="G9:H9"/>
    <mergeCell ref="A20:B20"/>
    <mergeCell ref="A17:B17"/>
    <mergeCell ref="A8:J8"/>
    <mergeCell ref="I9:J9"/>
    <mergeCell ref="A24:B24"/>
    <mergeCell ref="A23:B23"/>
    <mergeCell ref="A19:B19"/>
    <mergeCell ref="A12:B12"/>
    <mergeCell ref="A11:B11"/>
    <mergeCell ref="A10:B10"/>
  </mergeCells>
  <phoneticPr fontId="4" type="noConversion"/>
  <pageMargins left="0.77083333333333337" right="0.47244094488188981" top="0.62992125984251968" bottom="0.31496062992125984" header="0.31496062992125984" footer="0.27559055118110237"/>
  <pageSetup paperSize="9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Verbundprojekte</vt:lpstr>
      <vt:lpstr>Verbundprojekte!Druckbereich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BEO</dc:creator>
  <cp:lastModifiedBy>Wagler, Patrick</cp:lastModifiedBy>
  <cp:lastPrinted>2016-02-15T13:42:31Z</cp:lastPrinted>
  <dcterms:created xsi:type="dcterms:W3CDTF">2000-07-12T09:10:11Z</dcterms:created>
  <dcterms:modified xsi:type="dcterms:W3CDTF">2026-09-15T13:39:36Z</dcterms:modified>
</cp:coreProperties>
</file>